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 - POI\2021\12. Diciembre 2021\"/>
    </mc:Choice>
  </mc:AlternateContent>
  <bookViews>
    <workbookView xWindow="-120" yWindow="-120" windowWidth="20736" windowHeight="11160" tabRatio="702" activeTab="1"/>
  </bookViews>
  <sheets>
    <sheet name="LÍQUIDOS DE GAS NATURAL" sheetId="15297" r:id="rId1"/>
    <sheet name="LÍQUIDOS DE GAS NATURAL 19-20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19-20'!$D$13:$E$18</definedName>
    <definedName name="_xlnm.Print_Area" localSheetId="0">'LÍQUIDOS DE GAS NATURAL'!$D$4:$IU$77</definedName>
    <definedName name="_xlnm.Print_Area" localSheetId="1">'LÍQUIDOS DE GAS NATURAL 19-20'!$D$4:$AP$77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0" i="15298" l="1"/>
  <c r="AO18" i="15298"/>
  <c r="AP19" i="15298"/>
  <c r="AP17" i="15298"/>
  <c r="AP16" i="15298"/>
  <c r="AP15" i="15298"/>
  <c r="AP14" i="15298"/>
  <c r="AN20" i="15298"/>
  <c r="AN18" i="15298"/>
  <c r="AM20" i="15298"/>
  <c r="AM18" i="15298"/>
  <c r="AL18" i="15298"/>
  <c r="AL20" i="15298"/>
  <c r="AK20" i="15298"/>
  <c r="AK18" i="15298"/>
  <c r="AJ20" i="15298"/>
  <c r="AJ18" i="15298"/>
  <c r="AO22" i="15298" l="1"/>
  <c r="AJ22" i="15298"/>
  <c r="AL22" i="15298"/>
  <c r="AN22" i="15298"/>
  <c r="AM22" i="15298"/>
  <c r="AP18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P20" i="15298"/>
  <c r="AP22" i="15298" s="1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M22" i="15297" s="1"/>
  <c r="IL18" i="15297"/>
  <c r="IL20" i="15297"/>
  <c r="IK20" i="15297"/>
  <c r="IK18" i="15297"/>
  <c r="IK22" i="15297" s="1"/>
  <c r="IJ18" i="15297"/>
  <c r="IJ22" i="15297" s="1"/>
  <c r="IJ20" i="15297"/>
  <c r="II18" i="15297"/>
  <c r="II20" i="15297"/>
  <c r="IH17" i="15297"/>
  <c r="IH15" i="15297"/>
  <c r="IH16" i="15297"/>
  <c r="IH20" i="15297"/>
  <c r="IG20" i="15297"/>
  <c r="IG18" i="15297"/>
  <c r="IG22" i="15297" s="1"/>
  <c r="IF17" i="15297"/>
  <c r="IF16" i="15297"/>
  <c r="IF15" i="15297"/>
  <c r="IF18" i="15297" s="1"/>
  <c r="IF22" i="15297" s="1"/>
  <c r="IF20" i="15297"/>
  <c r="IE17" i="15297"/>
  <c r="IE16" i="15297"/>
  <c r="IE15" i="15297"/>
  <c r="IE20" i="15297"/>
  <c r="ID17" i="15297"/>
  <c r="ID16" i="15297"/>
  <c r="ID15" i="15297"/>
  <c r="ID18" i="15297" s="1"/>
  <c r="ID22" i="15297" s="1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Z22" i="15297" s="1"/>
  <c r="HY20" i="15297"/>
  <c r="HY18" i="15297"/>
  <c r="HY22" i="15297" s="1"/>
  <c r="HX18" i="15297"/>
  <c r="HX20" i="15297"/>
  <c r="HW20" i="15297"/>
  <c r="HW18" i="15297"/>
  <c r="HV20" i="15297"/>
  <c r="HV18" i="15297"/>
  <c r="HV22" i="15297" s="1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2" i="15297" s="1"/>
  <c r="HR20" i="15297"/>
  <c r="HQ20" i="15297"/>
  <c r="HQ18" i="15297"/>
  <c r="HQ22" i="15297" s="1"/>
  <c r="HP20" i="15297"/>
  <c r="HP18" i="15297"/>
  <c r="HO20" i="15297"/>
  <c r="HO18" i="15297"/>
  <c r="HN20" i="15297"/>
  <c r="HN22" i="15297" s="1"/>
  <c r="HN18" i="15297"/>
  <c r="HM20" i="15297"/>
  <c r="HM18" i="15297"/>
  <c r="HM22" i="15297" s="1"/>
  <c r="HL20" i="15297"/>
  <c r="HL18" i="15297"/>
  <c r="HK20" i="15297"/>
  <c r="HK18" i="15297"/>
  <c r="HJ20" i="15297"/>
  <c r="HJ18" i="15297"/>
  <c r="HJ22" i="15297" s="1"/>
  <c r="GW18" i="15297"/>
  <c r="GW20" i="15297"/>
  <c r="HI20" i="15297"/>
  <c r="HI18" i="15297"/>
  <c r="HH20" i="15297"/>
  <c r="HH22" i="15297" s="1"/>
  <c r="HG20" i="15297"/>
  <c r="HH18" i="15297"/>
  <c r="HG18" i="15297"/>
  <c r="HF20" i="15297"/>
  <c r="HF18" i="15297"/>
  <c r="HE20" i="15297"/>
  <c r="HE18" i="15297"/>
  <c r="GS20" i="15297"/>
  <c r="GT20" i="15297"/>
  <c r="GU20" i="15297"/>
  <c r="GV20" i="15297"/>
  <c r="GX20" i="15297"/>
  <c r="GY20" i="15297"/>
  <c r="GZ20" i="15297"/>
  <c r="HA20" i="15297"/>
  <c r="HB20" i="15297"/>
  <c r="HC20" i="15297"/>
  <c r="HD20" i="15297"/>
  <c r="GS18" i="15297"/>
  <c r="GS22" i="15297" s="1"/>
  <c r="GT18" i="15297"/>
  <c r="GT22" i="15297" s="1"/>
  <c r="GU18" i="15297"/>
  <c r="GU22" i="15297"/>
  <c r="GV18" i="15297"/>
  <c r="GX18" i="15297"/>
  <c r="GY18" i="15297"/>
  <c r="GY22" i="15297" s="1"/>
  <c r="GZ18" i="15297"/>
  <c r="GZ22" i="15297" s="1"/>
  <c r="HA18" i="15297"/>
  <c r="HB18" i="15297"/>
  <c r="HB22" i="15297" s="1"/>
  <c r="HC18" i="15297"/>
  <c r="HC22" i="15297" s="1"/>
  <c r="HD18" i="15297"/>
  <c r="HD22" i="15297"/>
  <c r="GR20" i="15297"/>
  <c r="GR22" i="15297" s="1"/>
  <c r="GR18" i="15297"/>
  <c r="GV22" i="15297" l="1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HF22" i="15297"/>
  <c r="HO22" i="15297"/>
  <c r="HW22" i="15297"/>
  <c r="IC18" i="15297"/>
  <c r="IC22" i="15297" s="1"/>
  <c r="II22" i="15297"/>
  <c r="IR22" i="15297"/>
  <c r="AD22" i="15298"/>
  <c r="X22" i="15298"/>
  <c r="P18" i="15298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<sst xmlns="http://schemas.openxmlformats.org/spreadsheetml/2006/main" count="331" uniqueCount="53">
  <si>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</si>
  <si>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</si>
  <si>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</si>
  <si>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</si>
  <si>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</si>
  <si>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</si>
  <si>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</si>
  <si>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</si>
  <si>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</si>
  <si>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</si>
  <si>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</si>
  <si>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</si>
  <si>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</si>
  <si>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</si>
  <si>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</si>
  <si>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</si>
  <si>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</si>
  <si>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</si>
  <si>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</si>
  <si>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</si>
  <si>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</si>
  <si>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</si>
  <si>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</si>
  <si>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</si>
  <si>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</si>
  <si>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</si>
  <si>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</si>
  <si>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</si>
  <si>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</si>
  <si>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</si>
  <si>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</si>
  <si>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</si>
  <si>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</si>
  <si>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</si>
  <si>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</si>
  <si>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</si>
  <si>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</si>
  <si>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</si>
  <si>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</si>
  <si>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</si>
  <si>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</si>
  <si>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</si>
  <si>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</si>
  <si>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</si>
  <si>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</si>
  <si>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</si>
  <si>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</si>
  <si>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</si>
  <si>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</si>
  <si>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</si>
  <si>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</si>
  <si>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DIFERENCIA DIC21-NOV21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</si>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</sst>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4032"/>
        <c:axId val="1"/>
        <c:axId val="0"/>
      </c:bar3DChart>
      <c:dateAx>
        <c:axId val="1181714032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19-20'!$AC$1:$AO$1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'LÍQUIDOS DE GAS NATURAL 19-20'!$AC$22:$AO$22</c:f>
              <c:numCache>
                <c:formatCode>#,##0</c:formatCode>
                <c:ptCount val="13"/>
                <c:pt idx="0">
                  <c:v>90979</c:v>
                </c:pt>
                <c:pt idx="1">
                  <c:v>85138</c:v>
                </c:pt>
                <c:pt idx="2">
                  <c:v>85430</c:v>
                </c:pt>
                <c:pt idx="3">
                  <c:v>67087</c:v>
                </c:pt>
                <c:pt idx="4">
                  <c:v>68463</c:v>
                </c:pt>
                <c:pt idx="5">
                  <c:v>80393.645161290318</c:v>
                </c:pt>
                <c:pt idx="6">
                  <c:v>82699.833333333328</c:v>
                </c:pt>
                <c:pt idx="7">
                  <c:v>79661.290322580666</c:v>
                </c:pt>
                <c:pt idx="8">
                  <c:v>84171.548387096773</c:v>
                </c:pt>
                <c:pt idx="9">
                  <c:v>86994</c:v>
                </c:pt>
                <c:pt idx="10">
                  <c:v>85260</c:v>
                </c:pt>
                <c:pt idx="11">
                  <c:v>84354</c:v>
                </c:pt>
                <c:pt idx="12">
                  <c:v>84106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1536"/>
        <c:axId val="1"/>
        <c:axId val="0"/>
      </c:bar3DChart>
      <c:dateAx>
        <c:axId val="1181711536"/>
        <c:scaling>
          <c:orientation val="minMax"/>
          <c:max val="44531"/>
          <c:min val="4416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415636</xdr:colOff>
      <xdr:row>24</xdr:row>
      <xdr:rowOff>121722</xdr:rowOff>
    </xdr:from>
    <xdr:to>
      <xdr:col>38</xdr:col>
      <xdr:colOff>105888</xdr:colOff>
      <xdr:row>58</xdr:row>
      <xdr:rowOff>132607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6" width="12" style="1" hidden="1" customWidth="1"/>
    <col min="7" max="7" width="16.33203125" style="1" hidden="1" customWidth="1"/>
    <col min="8" max="8" width="17.6640625" style="1" hidden="1" customWidth="1"/>
    <col min="9" max="9" width="12.109375" style="1" hidden="1" customWidth="1"/>
    <col min="10" max="10" width="8.109375" style="1" hidden="1" customWidth="1"/>
    <col min="11" max="11" width="12.5546875" style="1" hidden="1" customWidth="1"/>
    <col min="12" max="12" width="12.88671875" style="1" hidden="1" customWidth="1"/>
    <col min="13" max="13" width="12" style="1" hidden="1" customWidth="1"/>
    <col min="14" max="14" width="9.44140625" style="1" hidden="1" customWidth="1"/>
    <col min="15" max="15" width="9.5546875" style="1" hidden="1" customWidth="1"/>
    <col min="16" max="16" width="11.5546875" style="1" hidden="1" customWidth="1"/>
    <col min="17" max="18" width="11.109375" style="1" hidden="1" customWidth="1"/>
    <col min="19" max="19" width="13.5546875" style="1" hidden="1" customWidth="1"/>
    <col min="20" max="20" width="13.109375" style="1" hidden="1" customWidth="1"/>
    <col min="21" max="21" width="11.5546875" style="1" hidden="1" customWidth="1"/>
    <col min="22" max="23" width="12.109375" style="1" hidden="1" customWidth="1"/>
    <col min="24" max="24" width="10.44140625" style="1" hidden="1" customWidth="1"/>
    <col min="25" max="25" width="10.6640625" style="1" hidden="1" customWidth="1"/>
    <col min="26" max="30" width="10" style="1" hidden="1" customWidth="1"/>
    <col min="31" max="34" width="10.44140625" style="1" hidden="1" customWidth="1"/>
    <col min="35" max="35" width="9.6640625" style="1" hidden="1" customWidth="1"/>
    <col min="36" max="36" width="10.88671875" style="1" hidden="1" customWidth="1"/>
    <col min="37" max="38" width="10.44140625" style="1" hidden="1" customWidth="1"/>
    <col min="39" max="39" width="10.88671875" style="1" hidden="1" customWidth="1"/>
    <col min="40" max="41" width="10.44140625" style="1" hidden="1" customWidth="1"/>
    <col min="42" max="42" width="12.6640625" style="1" hidden="1" customWidth="1"/>
    <col min="43" max="43" width="10.44140625" style="1" hidden="1" customWidth="1"/>
    <col min="44" max="44" width="11.88671875" style="1" hidden="1" customWidth="1"/>
    <col min="45" max="45" width="13.6640625" style="1" hidden="1" customWidth="1"/>
    <col min="46" max="47" width="10.44140625" style="1" hidden="1" customWidth="1"/>
    <col min="48" max="49" width="10.33203125" style="1" hidden="1" customWidth="1"/>
    <col min="50" max="50" width="10.6640625" style="1" hidden="1" customWidth="1"/>
    <col min="51" max="51" width="11.6640625" style="1" hidden="1" customWidth="1"/>
    <col min="52" max="53" width="10.44140625" style="1" hidden="1" customWidth="1"/>
    <col min="54" max="54" width="13.6640625" style="1" hidden="1" customWidth="1"/>
    <col min="55" max="55" width="10.6640625" style="1" hidden="1" customWidth="1"/>
    <col min="56" max="56" width="12.44140625" style="1" hidden="1" customWidth="1"/>
    <col min="57" max="57" width="11.6640625" style="1" hidden="1" customWidth="1"/>
    <col min="58" max="59" width="10.6640625" style="1" hidden="1" customWidth="1"/>
    <col min="60" max="62" width="10.6640625" style="3" hidden="1" customWidth="1"/>
    <col min="63" max="63" width="11.6640625" style="3" hidden="1" customWidth="1"/>
    <col min="64" max="65" width="12.88671875" style="1" hidden="1" customWidth="1"/>
    <col min="66" max="66" width="13.44140625" style="1" hidden="1" customWidth="1"/>
    <col min="67" max="73" width="12" style="1" hidden="1" customWidth="1"/>
    <col min="74" max="77" width="12.44140625" style="1" hidden="1" customWidth="1"/>
    <col min="78" max="78" width="13.44140625" style="1" hidden="1" customWidth="1"/>
    <col min="79" max="87" width="12.44140625" style="1" hidden="1" customWidth="1"/>
    <col min="88" max="97" width="14.44140625" style="1" hidden="1" customWidth="1"/>
    <col min="98" max="98" width="16" style="1" hidden="1" customWidth="1"/>
    <col min="99" max="99" width="14.44140625" style="1" hidden="1" customWidth="1"/>
    <col min="100" max="100" width="16.44140625" style="1" hidden="1" customWidth="1"/>
    <col min="101" max="112" width="13.44140625" style="1" hidden="1" customWidth="1"/>
    <col min="113" max="113" width="14.33203125" style="1" hidden="1" customWidth="1"/>
    <col min="114" max="120" width="12.6640625" style="1" hidden="1" customWidth="1"/>
    <col min="121" max="142" width="13.33203125" style="1" hidden="1" customWidth="1"/>
    <col min="143" max="147" width="12.6640625" style="1" hidden="1" customWidth="1"/>
    <col min="148" max="148" width="2.6640625" style="1" hidden="1" customWidth="1"/>
    <col min="149" max="158" width="13.109375" style="1" hidden="1" customWidth="1"/>
    <col min="159" max="160" width="12.6640625" style="1" hidden="1" customWidth="1"/>
    <col min="161" max="188" width="13.44140625" style="1" hidden="1" customWidth="1"/>
    <col min="189" max="192" width="14.109375" style="1" hidden="1" customWidth="1"/>
    <col min="193" max="194" width="14.88671875" style="1" hidden="1" customWidth="1"/>
    <col min="195" max="219" width="15.6640625" style="1" hidden="1" customWidth="1"/>
    <col min="220" max="231" width="18.6640625" style="1" hidden="1" customWidth="1"/>
    <col min="232" max="240" width="19.88671875" style="1" hidden="1" customWidth="1"/>
    <col min="241" max="241" width="16.88671875" style="1" hidden="1" customWidth="1"/>
    <col min="242" max="242" width="15.88671875" style="1" customWidth="1"/>
    <col min="243" max="243" width="16.6640625" style="1" customWidth="1"/>
    <col min="244" max="244" width="18.5546875" style="1" customWidth="1"/>
    <col min="245" max="245" width="16" style="1" customWidth="1"/>
    <col min="246" max="246" width="15.5546875" style="1" customWidth="1"/>
    <col min="247" max="247" width="16.5546875" style="1" customWidth="1"/>
    <col min="248" max="249" width="15.109375" style="1" customWidth="1"/>
    <col min="250" max="250" width="13.44140625" style="1" customWidth="1"/>
    <col min="251" max="251" width="16.109375" style="1" customWidth="1"/>
    <col min="252" max="252" width="14.33203125" style="1" customWidth="1"/>
    <col min="253" max="254" width="14.44140625" style="1" customWidth="1"/>
    <col min="255" max="255" width="17.88671875" style="1" customWidth="1"/>
    <col min="256" max="16384" width="11.44140625" style="1"/>
  </cols>
  <sheetData>
    <row r="1" spans="1:256" x14ac:dyDescent="0.3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4">
      <c r="B4" s="230" t="s">
        <v>44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230"/>
      <c r="GQ4" s="230"/>
      <c r="GR4" s="230"/>
      <c r="GS4" s="230"/>
      <c r="GT4" s="230"/>
      <c r="GU4" s="230"/>
      <c r="GV4" s="230"/>
      <c r="GW4" s="230"/>
      <c r="GX4" s="230"/>
      <c r="GY4" s="230"/>
      <c r="GZ4" s="230"/>
      <c r="HA4" s="230"/>
      <c r="HB4" s="230"/>
      <c r="HC4" s="230"/>
      <c r="HD4" s="230"/>
      <c r="HE4" s="230"/>
      <c r="HF4" s="230"/>
      <c r="HG4" s="230"/>
      <c r="HH4" s="230"/>
      <c r="HI4" s="230"/>
      <c r="HJ4" s="230"/>
      <c r="HK4" s="230"/>
      <c r="HL4" s="230"/>
      <c r="HM4" s="230"/>
      <c r="HN4" s="230"/>
      <c r="HO4" s="230"/>
      <c r="HP4" s="230"/>
      <c r="HQ4" s="230"/>
      <c r="HR4" s="230"/>
      <c r="HS4" s="230"/>
      <c r="HT4" s="230"/>
      <c r="HU4" s="230"/>
      <c r="HV4" s="230"/>
      <c r="HW4" s="230"/>
      <c r="HX4" s="230"/>
      <c r="HY4" s="230"/>
      <c r="HZ4" s="230"/>
      <c r="IA4" s="230"/>
      <c r="IB4" s="230"/>
      <c r="IC4" s="230"/>
      <c r="ID4" s="230"/>
      <c r="IE4" s="230"/>
      <c r="IF4" s="230"/>
      <c r="IG4" s="230"/>
      <c r="IH4" s="230"/>
      <c r="II4" s="230"/>
      <c r="IJ4" s="230"/>
      <c r="IK4" s="230"/>
      <c r="IL4" s="230"/>
      <c r="IM4" s="230"/>
      <c r="IN4" s="230"/>
      <c r="IO4" s="230"/>
      <c r="IP4" s="230"/>
      <c r="IQ4" s="230"/>
      <c r="IR4" s="230"/>
      <c r="IS4" s="230"/>
      <c r="IT4" s="230"/>
    </row>
    <row r="5" spans="1:256" ht="23.25" customHeight="1" x14ac:dyDescent="0.3">
      <c r="B5" s="229" t="s">
        <v>50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</row>
    <row r="6" spans="1:256" ht="21" x14ac:dyDescent="0.4">
      <c r="B6" s="242" t="s">
        <v>46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</row>
    <row r="7" spans="1:256" ht="15.6" hidden="1" x14ac:dyDescent="0.3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6" hidden="1" x14ac:dyDescent="0.3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6" hidden="1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6" hidden="1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3">
      <c r="A12" s="1"/>
      <c r="B12" s="5"/>
      <c r="C12" s="5"/>
      <c r="D12" s="231"/>
      <c r="E12" s="232"/>
      <c r="F12" s="222">
        <v>1999</v>
      </c>
      <c r="G12" s="222"/>
      <c r="H12" s="222"/>
      <c r="I12" s="222"/>
      <c r="J12" s="222"/>
      <c r="K12" s="222"/>
      <c r="L12" s="222"/>
      <c r="M12" s="222"/>
      <c r="N12" s="219">
        <v>2000</v>
      </c>
      <c r="O12" s="220"/>
      <c r="P12" s="220"/>
      <c r="Q12" s="220"/>
      <c r="R12" s="220"/>
      <c r="S12" s="220"/>
      <c r="T12" s="220"/>
      <c r="U12" s="221"/>
      <c r="V12" s="85">
        <v>2001</v>
      </c>
      <c r="W12" s="85"/>
      <c r="X12" s="85"/>
      <c r="Y12" s="85"/>
      <c r="Z12" s="85"/>
      <c r="AA12" s="85"/>
      <c r="AB12" s="85"/>
      <c r="AC12" s="215">
        <v>2001</v>
      </c>
      <c r="AD12" s="215"/>
      <c r="AE12" s="215"/>
      <c r="AF12" s="215"/>
      <c r="AG12" s="215"/>
      <c r="AH12" s="234">
        <v>2002</v>
      </c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14">
        <v>2003</v>
      </c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23">
        <v>2004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4">
        <v>2005</v>
      </c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33">
        <v>2006</v>
      </c>
      <c r="CC12" s="233"/>
      <c r="CD12" s="233"/>
      <c r="CE12" s="233"/>
      <c r="CF12" s="233"/>
      <c r="CG12" s="233"/>
      <c r="CH12" s="233"/>
      <c r="CI12" s="233"/>
      <c r="CJ12" s="233"/>
      <c r="CK12" s="233"/>
      <c r="CL12" s="225">
        <v>2007</v>
      </c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44">
        <v>2008</v>
      </c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27">
        <v>2009</v>
      </c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8">
        <v>2010</v>
      </c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87"/>
      <c r="EI12" s="87">
        <v>2011</v>
      </c>
      <c r="EJ12" s="87"/>
      <c r="EK12" s="87"/>
      <c r="EL12" s="87"/>
      <c r="EM12" s="87"/>
      <c r="EN12" s="87"/>
      <c r="EO12" s="228">
        <v>2011</v>
      </c>
      <c r="EP12" s="228"/>
      <c r="EQ12" s="228"/>
      <c r="ER12" s="237">
        <v>2012</v>
      </c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>
        <v>2013</v>
      </c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26">
        <v>2014</v>
      </c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>
        <v>2015</v>
      </c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35">
        <v>2016</v>
      </c>
      <c r="GY12" s="236"/>
      <c r="GZ12" s="243">
        <v>2017</v>
      </c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38">
        <v>2018</v>
      </c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40"/>
      <c r="HX12" s="241">
        <v>2019</v>
      </c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>
        <v>2020</v>
      </c>
      <c r="IK12" s="241"/>
      <c r="IL12" s="241"/>
      <c r="IM12" s="241"/>
      <c r="IN12" s="241"/>
      <c r="IO12" s="241"/>
      <c r="IP12" s="241"/>
      <c r="IQ12" s="241"/>
      <c r="IR12" s="241"/>
      <c r="IS12" s="241"/>
      <c r="IT12" s="241"/>
      <c r="IU12" s="1"/>
      <c r="IV12" s="1"/>
    </row>
    <row r="13" spans="1:256" s="6" customFormat="1" ht="55.5" customHeight="1" x14ac:dyDescent="0.3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2" customHeight="1" x14ac:dyDescent="0.25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2" customHeight="1" x14ac:dyDescent="0.25">
      <c r="A15" s="7"/>
      <c r="B15" s="211" t="s">
        <v>21</v>
      </c>
      <c r="C15" s="212" t="s">
        <v>16</v>
      </c>
      <c r="D15" s="213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2" customHeight="1" x14ac:dyDescent="0.25">
      <c r="A16" s="7"/>
      <c r="B16" s="211"/>
      <c r="C16" s="212"/>
      <c r="D16" s="213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2" customHeight="1" x14ac:dyDescent="0.25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2" customHeight="1" x14ac:dyDescent="0.25">
      <c r="A18" s="8"/>
      <c r="B18" s="10"/>
      <c r="C18" s="56"/>
      <c r="D18" s="218" t="s">
        <v>41</v>
      </c>
      <c r="E18" s="218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2" customHeight="1" x14ac:dyDescent="0.25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2" customHeight="1" x14ac:dyDescent="0.25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5">
      <c r="A22" s="11"/>
      <c r="B22" s="74"/>
      <c r="C22" s="75"/>
      <c r="D22" s="216" t="s">
        <v>45</v>
      </c>
      <c r="E22" s="217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3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4.4" x14ac:dyDescent="0.3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3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3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3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6" x14ac:dyDescent="0.3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6" x14ac:dyDescent="0.3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3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3">
      <c r="HS37" s="37"/>
      <c r="HT37" s="37"/>
    </row>
    <row r="47" spans="4:228" x14ac:dyDescent="0.3">
      <c r="D47" s="38"/>
    </row>
    <row r="49" spans="5:142" x14ac:dyDescent="0.3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3">
      <c r="AD50" s="41"/>
    </row>
    <row r="57" spans="5:142" x14ac:dyDescent="0.3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3"/>
    <row r="81" ht="14.25" customHeight="1" x14ac:dyDescent="0.3"/>
  </sheetData>
  <mergeCells count="31"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  <mergeCell ref="BP12:CA12"/>
    <mergeCell ref="CL12:CW12"/>
    <mergeCell ref="FP12:GA12"/>
    <mergeCell ref="DJ12:DU12"/>
    <mergeCell ref="EO12:EQ12"/>
    <mergeCell ref="D22:E22"/>
    <mergeCell ref="D18:E18"/>
    <mergeCell ref="N12:U12"/>
    <mergeCell ref="F12:M12"/>
    <mergeCell ref="BF12:BO12"/>
    <mergeCell ref="B15:B16"/>
    <mergeCell ref="C15:C16"/>
    <mergeCell ref="D15:D16"/>
    <mergeCell ref="AT12:BE12"/>
    <mergeCell ref="AC12:AG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81"/>
  <sheetViews>
    <sheetView tabSelected="1" view="pageBreakPreview" zoomScale="55" zoomScaleNormal="40" zoomScaleSheetLayoutView="55" workbookViewId="0">
      <pane xSplit="5" ySplit="13" topLeftCell="AC14" activePane="bottomRight" state="frozen"/>
      <selection pane="topRight" activeCell="HL1" sqref="HL1"/>
      <selection pane="bottomLeft" activeCell="A14" sqref="A14"/>
      <selection pane="bottomRight" activeCell="AP25" sqref="AP25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14" width="19.88671875" style="1" hidden="1" customWidth="1"/>
    <col min="15" max="15" width="16.88671875" style="1" hidden="1" customWidth="1"/>
    <col min="16" max="16" width="15.88671875" style="1" hidden="1" customWidth="1"/>
    <col min="17" max="17" width="16.6640625" style="1" hidden="1" customWidth="1"/>
    <col min="18" max="18" width="18.5546875" style="1" hidden="1" customWidth="1"/>
    <col min="19" max="19" width="16" style="1" hidden="1" customWidth="1"/>
    <col min="20" max="20" width="15.5546875" style="1" hidden="1" customWidth="1"/>
    <col min="21" max="21" width="16.5546875" style="1" hidden="1" customWidth="1"/>
    <col min="22" max="23" width="15.109375" style="1" hidden="1" customWidth="1"/>
    <col min="24" max="24" width="13.44140625" style="1" hidden="1" customWidth="1"/>
    <col min="25" max="25" width="16.109375" style="1" hidden="1" customWidth="1"/>
    <col min="26" max="26" width="14.33203125" style="1" hidden="1" customWidth="1"/>
    <col min="27" max="28" width="14.44140625" style="1" hidden="1" customWidth="1"/>
    <col min="29" max="41" width="14.44140625" style="1" customWidth="1"/>
    <col min="42" max="42" width="20" style="1" customWidth="1"/>
    <col min="43" max="16384" width="11.44140625" style="1"/>
  </cols>
  <sheetData>
    <row r="1" spans="1:43" x14ac:dyDescent="0.3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>
        <v>44531</v>
      </c>
      <c r="AP1" s="4"/>
    </row>
    <row r="4" spans="1:43" ht="31.5" customHeight="1" x14ac:dyDescent="0.4">
      <c r="B4" s="230" t="s">
        <v>44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</row>
    <row r="5" spans="1:43" ht="23.25" customHeight="1" x14ac:dyDescent="0.3">
      <c r="B5" s="229" t="s">
        <v>52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</row>
    <row r="6" spans="1:43" ht="21" x14ac:dyDescent="0.4">
      <c r="B6" s="242" t="s">
        <v>46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</row>
    <row r="7" spans="1:43" ht="15.6" hidden="1" x14ac:dyDescent="0.3">
      <c r="B7" s="46"/>
      <c r="C7" s="46"/>
      <c r="D7" s="46"/>
      <c r="E7" s="46"/>
    </row>
    <row r="8" spans="1:43" ht="15.6" hidden="1" x14ac:dyDescent="0.3">
      <c r="B8" s="46"/>
      <c r="C8" s="46"/>
      <c r="D8" s="46"/>
      <c r="E8" s="46"/>
    </row>
    <row r="9" spans="1:43" ht="15.6" hidden="1" x14ac:dyDescent="0.3">
      <c r="B9" s="46"/>
      <c r="C9" s="46"/>
      <c r="D9" s="46"/>
      <c r="E9" s="46"/>
    </row>
    <row r="10" spans="1:43" ht="15.6" hidden="1" x14ac:dyDescent="0.3">
      <c r="B10" s="46"/>
      <c r="C10" s="46"/>
      <c r="D10" s="46"/>
      <c r="E10" s="46"/>
    </row>
    <row r="11" spans="1:43" ht="21" customHeight="1" x14ac:dyDescent="0.3">
      <c r="D11" s="49"/>
      <c r="E11" s="49"/>
    </row>
    <row r="12" spans="1:43" s="6" customFormat="1" ht="27" customHeight="1" x14ac:dyDescent="0.3">
      <c r="A12" s="1"/>
      <c r="B12" s="5"/>
      <c r="C12" s="5"/>
      <c r="D12" s="231"/>
      <c r="E12" s="232"/>
      <c r="F12" s="241">
        <v>2019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>
        <v>2020</v>
      </c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5"/>
      <c r="AD12" s="245">
        <v>2021</v>
      </c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7"/>
      <c r="AP12" s="1"/>
      <c r="AQ12" s="1"/>
    </row>
    <row r="13" spans="1:43" s="6" customFormat="1" ht="55.5" customHeight="1" x14ac:dyDescent="0.3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204" t="s">
        <v>26</v>
      </c>
      <c r="AE13" s="204" t="s">
        <v>27</v>
      </c>
      <c r="AF13" s="204" t="s">
        <v>28</v>
      </c>
      <c r="AG13" s="204" t="s">
        <v>29</v>
      </c>
      <c r="AH13" s="204" t="s">
        <v>30</v>
      </c>
      <c r="AI13" s="204" t="s">
        <v>31</v>
      </c>
      <c r="AJ13" s="204" t="s">
        <v>32</v>
      </c>
      <c r="AK13" s="204" t="s">
        <v>33</v>
      </c>
      <c r="AL13" s="204" t="s">
        <v>48</v>
      </c>
      <c r="AM13" s="204" t="s">
        <v>35</v>
      </c>
      <c r="AN13" s="204" t="s">
        <v>36</v>
      </c>
      <c r="AO13" s="204" t="s">
        <v>37</v>
      </c>
      <c r="AP13" s="110" t="s">
        <v>51</v>
      </c>
      <c r="AQ13" s="1"/>
    </row>
    <row r="14" spans="1:43" s="9" customFormat="1" ht="25.2" customHeight="1" x14ac:dyDescent="0.25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202">
        <v>121</v>
      </c>
      <c r="AM14" s="205">
        <v>119</v>
      </c>
      <c r="AN14" s="208">
        <v>0</v>
      </c>
      <c r="AO14" s="210">
        <v>81</v>
      </c>
      <c r="AP14" s="179">
        <f>+AO14-AN14</f>
        <v>81</v>
      </c>
      <c r="AQ14" s="8"/>
    </row>
    <row r="15" spans="1:43" s="9" customFormat="1" ht="25.2" customHeight="1" x14ac:dyDescent="0.25">
      <c r="A15" s="7"/>
      <c r="B15" s="211" t="s">
        <v>21</v>
      </c>
      <c r="C15" s="212" t="s">
        <v>16</v>
      </c>
      <c r="D15" s="213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2">
        <v>55315</v>
      </c>
      <c r="AM15" s="205">
        <v>52245</v>
      </c>
      <c r="AN15" s="208">
        <v>51317</v>
      </c>
      <c r="AO15" s="210">
        <v>51873</v>
      </c>
      <c r="AP15" s="210">
        <f>+AO15-AN15</f>
        <v>556</v>
      </c>
      <c r="AQ15" s="8"/>
    </row>
    <row r="16" spans="1:43" s="9" customFormat="1" ht="25.2" customHeight="1" x14ac:dyDescent="0.25">
      <c r="A16" s="7"/>
      <c r="B16" s="211"/>
      <c r="C16" s="212"/>
      <c r="D16" s="213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2">
        <v>23786</v>
      </c>
      <c r="AM16" s="205">
        <v>20250</v>
      </c>
      <c r="AN16" s="208">
        <v>19452</v>
      </c>
      <c r="AO16" s="210">
        <v>18215</v>
      </c>
      <c r="AP16" s="210">
        <f>+AO16-AN16</f>
        <v>-1237</v>
      </c>
      <c r="AQ16" s="8"/>
    </row>
    <row r="17" spans="1:43" s="9" customFormat="1" ht="25.2" customHeight="1" x14ac:dyDescent="0.25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2">
        <v>7043</v>
      </c>
      <c r="AM17" s="205">
        <v>11927</v>
      </c>
      <c r="AN17" s="208">
        <v>12888</v>
      </c>
      <c r="AO17" s="210">
        <v>13261</v>
      </c>
      <c r="AP17" s="210">
        <f>+AO17-AN17</f>
        <v>373</v>
      </c>
      <c r="AQ17" s="8"/>
    </row>
    <row r="18" spans="1:43" s="9" customFormat="1" ht="25.2" customHeight="1" x14ac:dyDescent="0.25">
      <c r="A18" s="8"/>
      <c r="B18" s="10"/>
      <c r="C18" s="181"/>
      <c r="D18" s="218" t="s">
        <v>41</v>
      </c>
      <c r="E18" s="218"/>
      <c r="F18" s="61">
        <f t="shared" ref="F18:Z18" si="0">SUM(F14:F17)</f>
        <v>92343</v>
      </c>
      <c r="G18" s="61">
        <f t="shared" si="0"/>
        <v>94368</v>
      </c>
      <c r="H18" s="61">
        <f t="shared" si="0"/>
        <v>87666</v>
      </c>
      <c r="I18" s="61">
        <f t="shared" si="0"/>
        <v>74982</v>
      </c>
      <c r="J18" s="61">
        <f t="shared" si="0"/>
        <v>79052.387096774197</v>
      </c>
      <c r="K18" s="61">
        <f t="shared" si="0"/>
        <v>86041.633333333331</v>
      </c>
      <c r="L18" s="61">
        <f t="shared" si="0"/>
        <v>87275.419354838712</v>
      </c>
      <c r="M18" s="61">
        <f t="shared" si="0"/>
        <v>85316.967741935485</v>
      </c>
      <c r="N18" s="61">
        <f t="shared" si="0"/>
        <v>89230.9</v>
      </c>
      <c r="O18" s="61">
        <f t="shared" si="0"/>
        <v>81041</v>
      </c>
      <c r="P18" s="61">
        <f t="shared" si="0"/>
        <v>88007.03333333334</v>
      </c>
      <c r="Q18" s="61">
        <f t="shared" si="0"/>
        <v>84715</v>
      </c>
      <c r="R18" s="61">
        <f t="shared" si="0"/>
        <v>85418</v>
      </c>
      <c r="S18" s="61">
        <f t="shared" si="0"/>
        <v>89264</v>
      </c>
      <c r="T18" s="61">
        <f t="shared" si="0"/>
        <v>71268</v>
      </c>
      <c r="U18" s="61">
        <f t="shared" si="0"/>
        <v>72691</v>
      </c>
      <c r="V18" s="61">
        <f t="shared" si="0"/>
        <v>77927</v>
      </c>
      <c r="W18" s="61">
        <f t="shared" si="0"/>
        <v>83238</v>
      </c>
      <c r="X18" s="61">
        <f t="shared" si="0"/>
        <v>87807</v>
      </c>
      <c r="Y18" s="61">
        <f t="shared" si="0"/>
        <v>87725</v>
      </c>
      <c r="Z18" s="61">
        <f t="shared" si="0"/>
        <v>89907</v>
      </c>
      <c r="AA18" s="61">
        <f t="shared" ref="AA18:AK18" si="1">SUM(AA14:AA17)</f>
        <v>83271</v>
      </c>
      <c r="AB18" s="61">
        <f t="shared" si="1"/>
        <v>89540</v>
      </c>
      <c r="AC18" s="61">
        <f t="shared" si="1"/>
        <v>90087</v>
      </c>
      <c r="AD18" s="61">
        <f t="shared" si="1"/>
        <v>84353</v>
      </c>
      <c r="AE18" s="61">
        <f t="shared" si="1"/>
        <v>84580</v>
      </c>
      <c r="AF18" s="61">
        <f t="shared" si="1"/>
        <v>66171</v>
      </c>
      <c r="AG18" s="61">
        <f t="shared" si="1"/>
        <v>67545</v>
      </c>
      <c r="AH18" s="61">
        <f t="shared" si="1"/>
        <v>79579.645161290318</v>
      </c>
      <c r="AI18" s="61">
        <f t="shared" si="1"/>
        <v>81897.7</v>
      </c>
      <c r="AJ18" s="61">
        <f t="shared" si="1"/>
        <v>79016.935483870984</v>
      </c>
      <c r="AK18" s="61">
        <f t="shared" si="1"/>
        <v>83503.709677419349</v>
      </c>
      <c r="AL18" s="61">
        <f t="shared" ref="AL18:AO18" si="2">SUM(AL14:AL17)</f>
        <v>86265</v>
      </c>
      <c r="AM18" s="61">
        <f t="shared" si="2"/>
        <v>84541</v>
      </c>
      <c r="AN18" s="61">
        <f t="shared" si="2"/>
        <v>83657</v>
      </c>
      <c r="AO18" s="61">
        <f t="shared" si="2"/>
        <v>83430</v>
      </c>
      <c r="AP18" s="61">
        <f>SUM(AP14:AP17)</f>
        <v>-227</v>
      </c>
      <c r="AQ18" s="8"/>
    </row>
    <row r="19" spans="1:43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2">
        <v>729</v>
      </c>
      <c r="AM19" s="205">
        <v>719</v>
      </c>
      <c r="AN19" s="208">
        <v>697</v>
      </c>
      <c r="AO19" s="210">
        <v>676</v>
      </c>
      <c r="AP19" s="210">
        <f>+AO19-AN19</f>
        <v>-21</v>
      </c>
      <c r="AQ19" s="11"/>
    </row>
    <row r="20" spans="1:43" s="9" customFormat="1" ht="25.2" customHeight="1" x14ac:dyDescent="0.25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P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:AL20" si="5">SUM(AK19)</f>
        <v>667.83870967741939</v>
      </c>
      <c r="AL20" s="67">
        <f t="shared" si="5"/>
        <v>729</v>
      </c>
      <c r="AM20" s="67">
        <f t="shared" ref="AM20:AO20" si="6">SUM(AM19)</f>
        <v>719</v>
      </c>
      <c r="AN20" s="67">
        <f t="shared" si="6"/>
        <v>697</v>
      </c>
      <c r="AO20" s="67">
        <f t="shared" si="6"/>
        <v>676</v>
      </c>
      <c r="AP20" s="67">
        <f t="shared" si="4"/>
        <v>-21</v>
      </c>
      <c r="AQ20" s="8"/>
    </row>
    <row r="21" spans="1:43" s="76" customFormat="1" ht="25.2" customHeight="1" x14ac:dyDescent="0.25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3" s="12" customFormat="1" ht="37.5" customHeight="1" x14ac:dyDescent="0.25">
      <c r="A22" s="11"/>
      <c r="B22" s="74"/>
      <c r="C22" s="75"/>
      <c r="D22" s="216" t="s">
        <v>45</v>
      </c>
      <c r="E22" s="217"/>
      <c r="F22" s="180">
        <f t="shared" ref="F22:Q22" si="7">SUM(F18,F20)</f>
        <v>93338</v>
      </c>
      <c r="G22" s="180">
        <f t="shared" si="7"/>
        <v>95366</v>
      </c>
      <c r="H22" s="180">
        <f t="shared" si="7"/>
        <v>88740</v>
      </c>
      <c r="I22" s="180">
        <f t="shared" si="7"/>
        <v>76104</v>
      </c>
      <c r="J22" s="180">
        <f t="shared" si="7"/>
        <v>79633.032258064515</v>
      </c>
      <c r="K22" s="180">
        <f t="shared" si="7"/>
        <v>86984</v>
      </c>
      <c r="L22" s="180">
        <f t="shared" si="7"/>
        <v>88149.870967741939</v>
      </c>
      <c r="M22" s="180">
        <f t="shared" si="7"/>
        <v>86252.451612903227</v>
      </c>
      <c r="N22" s="180">
        <f t="shared" si="7"/>
        <v>90240</v>
      </c>
      <c r="O22" s="180">
        <f t="shared" si="7"/>
        <v>82025</v>
      </c>
      <c r="P22" s="180">
        <f t="shared" si="7"/>
        <v>88971.400000000009</v>
      </c>
      <c r="Q22" s="180">
        <f t="shared" si="7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8">SUM(X18,X20)</f>
        <v>88650</v>
      </c>
      <c r="Y22" s="180">
        <f t="shared" si="8"/>
        <v>88607</v>
      </c>
      <c r="Z22" s="180">
        <f t="shared" si="8"/>
        <v>90842</v>
      </c>
      <c r="AA22" s="180">
        <f t="shared" si="8"/>
        <v>84152</v>
      </c>
      <c r="AB22" s="180">
        <f t="shared" si="8"/>
        <v>90424</v>
      </c>
      <c r="AC22" s="185">
        <f t="shared" si="8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9">+AF18+AF20</f>
        <v>67087</v>
      </c>
      <c r="AG22" s="193">
        <f t="shared" si="9"/>
        <v>68463</v>
      </c>
      <c r="AH22" s="194">
        <f t="shared" si="9"/>
        <v>80393.645161290318</v>
      </c>
      <c r="AI22" s="197">
        <f t="shared" si="9"/>
        <v>82699.833333333328</v>
      </c>
      <c r="AJ22" s="199">
        <f t="shared" si="9"/>
        <v>79661.290322580666</v>
      </c>
      <c r="AK22" s="201">
        <f t="shared" ref="AK22" si="10">+AK18+AK20</f>
        <v>84171.548387096773</v>
      </c>
      <c r="AL22" s="203">
        <f>+AL18+AL20</f>
        <v>86994</v>
      </c>
      <c r="AM22" s="206">
        <f>+AM18+AM20</f>
        <v>85260</v>
      </c>
      <c r="AN22" s="207">
        <f>+AN18+AN20</f>
        <v>84354</v>
      </c>
      <c r="AO22" s="209">
        <f>+AO18+AO20</f>
        <v>84106</v>
      </c>
      <c r="AP22" s="180">
        <f>+AP18+AP20</f>
        <v>-248</v>
      </c>
      <c r="AQ22" s="11"/>
    </row>
    <row r="23" spans="1:43" s="11" customFormat="1" ht="21" customHeight="1" x14ac:dyDescent="0.25">
      <c r="A23" s="68"/>
      <c r="B23" s="68"/>
      <c r="C23" s="68"/>
      <c r="D23" s="104"/>
      <c r="E23" s="104"/>
    </row>
    <row r="24" spans="1:43" ht="14.4" x14ac:dyDescent="0.3">
      <c r="B24" s="15"/>
      <c r="D24" s="19"/>
      <c r="E24" s="16"/>
      <c r="F24" s="3"/>
      <c r="H24" s="3"/>
      <c r="N24" s="3"/>
      <c r="AN24" s="3"/>
      <c r="AO24" s="3"/>
    </row>
    <row r="25" spans="1:43" ht="14.25" customHeight="1" x14ac:dyDescent="0.3">
      <c r="B25" s="69"/>
      <c r="C25" s="69"/>
      <c r="D25" s="69"/>
      <c r="E25" s="69"/>
    </row>
    <row r="26" spans="1:43" ht="18.600000000000001" customHeight="1" x14ac:dyDescent="0.3">
      <c r="B26" s="69"/>
      <c r="C26" s="69"/>
      <c r="D26" s="69"/>
      <c r="E26" s="69"/>
      <c r="F26" s="3"/>
      <c r="G26" s="3"/>
    </row>
    <row r="27" spans="1:43" ht="15" customHeight="1" x14ac:dyDescent="0.3">
      <c r="B27" s="20"/>
      <c r="C27" s="20"/>
      <c r="D27" s="20"/>
      <c r="E27" s="21"/>
    </row>
    <row r="28" spans="1:43" x14ac:dyDescent="0.3">
      <c r="B28" s="25"/>
    </row>
    <row r="29" spans="1:43" x14ac:dyDescent="0.3">
      <c r="B29" s="25"/>
    </row>
    <row r="30" spans="1:43" ht="18" customHeight="1" x14ac:dyDescent="0.3"/>
    <row r="47" spans="4:4" x14ac:dyDescent="0.3">
      <c r="D47" s="38"/>
    </row>
    <row r="49" spans="5:5" x14ac:dyDescent="0.3">
      <c r="E49" s="4"/>
    </row>
    <row r="80" ht="8.25" customHeight="1" x14ac:dyDescent="0.3"/>
    <row r="81" ht="14.25" customHeight="1" x14ac:dyDescent="0.3"/>
  </sheetData>
  <mergeCells count="12">
    <mergeCell ref="B5:AP5"/>
    <mergeCell ref="B4:AP4"/>
    <mergeCell ref="D22:E22"/>
    <mergeCell ref="F12:Q12"/>
    <mergeCell ref="B15:B16"/>
    <mergeCell ref="C15:C16"/>
    <mergeCell ref="D15:D16"/>
    <mergeCell ref="B6:AP6"/>
    <mergeCell ref="D12:E12"/>
    <mergeCell ref="R12:AC12"/>
    <mergeCell ref="D18:E18"/>
    <mergeCell ref="AD12:AO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19-20</vt:lpstr>
      <vt:lpstr>'LÍQUIDOS DE GAS NATURAL'!Área_de_impresión</vt:lpstr>
      <vt:lpstr>'LÍQUIDOS DE GAS NATURAL 19-20'!Área_de_impresión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2021-09-09T23:22:43Z</cp:lastPrinted>
  <dcterms:created xsi:type="dcterms:W3CDTF">1997-07-01T22:48:52Z</dcterms:created>
  <dcterms:modified xsi:type="dcterms:W3CDTF">2022-01-14T03:45:55Z</dcterms:modified>
</cp:coreProperties>
</file>